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50" windowHeight="8700" activeTab="0"/>
  </bookViews>
  <sheets>
    <sheet name="p values" sheetId="1" r:id="rId1"/>
    <sheet name="RP67" sheetId="2" r:id="rId2"/>
    <sheet name="Reckase" sheetId="3" r:id="rId3"/>
    <sheet name="External" sheetId="4" r:id="rId4"/>
  </sheets>
  <definedNames>
    <definedName name="_xlnm.Print_Area" localSheetId="1">'RP67'!$A:$IV</definedName>
    <definedName name="_xlnm.Print_Titles" localSheetId="0">'p values'!$1:$7</definedName>
  </definedNames>
  <calcPr fullCalcOnLoad="1"/>
</workbook>
</file>

<file path=xl/sharedStrings.xml><?xml version="1.0" encoding="utf-8"?>
<sst xmlns="http://schemas.openxmlformats.org/spreadsheetml/2006/main" count="56" uniqueCount="52">
  <si>
    <t>Item</t>
  </si>
  <si>
    <t>Median</t>
  </si>
  <si>
    <t>Min</t>
  </si>
  <si>
    <t>Max</t>
  </si>
  <si>
    <t>P</t>
  </si>
  <si>
    <t>Feedback</t>
  </si>
  <si>
    <t>Reality Information Example #1:  Item p Values (Modified Angoff)</t>
  </si>
  <si>
    <t>Median is the median probability assigned by panelists.</t>
  </si>
  <si>
    <t>Min is the minimum probability assigned by panelists.</t>
  </si>
  <si>
    <t>Max is the maximum probability assigned by panelists.</t>
  </si>
  <si>
    <t>Reality Information Example #4:  Reckase Chart</t>
  </si>
  <si>
    <t>Reality Information Example #5:  Correspondence with External Criterion Variable</t>
  </si>
  <si>
    <t>Original Order</t>
  </si>
  <si>
    <t>RP67</t>
  </si>
  <si>
    <t>b Value</t>
  </si>
  <si>
    <t>OIB Order</t>
  </si>
  <si>
    <t>Maximum Points</t>
  </si>
  <si>
    <t xml:space="preserve">Reading Test </t>
  </si>
  <si>
    <t>Total</t>
  </si>
  <si>
    <t>Statistic</t>
  </si>
  <si>
    <t>DF</t>
  </si>
  <si>
    <t>Value</t>
  </si>
  <si>
    <t>Prob</t>
  </si>
  <si>
    <t>Chi-Square</t>
  </si>
  <si>
    <t>Comparison of Round 1 Cut Scores with Judgments of Classroom Teachers</t>
  </si>
  <si>
    <t>Level by Round 1 Cut</t>
  </si>
  <si>
    <t>Teacher Judgment</t>
  </si>
  <si>
    <t>Phi Coefficient</t>
  </si>
  <si>
    <t>Notes:</t>
  </si>
  <si>
    <t>[0.53]</t>
  </si>
  <si>
    <t>[0.15]</t>
  </si>
  <si>
    <t>[0.57]</t>
  </si>
  <si>
    <t>[0.44]</t>
  </si>
  <si>
    <t>[0.25]</t>
  </si>
  <si>
    <t>Scale Score</t>
  </si>
  <si>
    <t>Probabilities of a correct score for a given scle score</t>
  </si>
  <si>
    <t>Item 1</t>
  </si>
  <si>
    <t>Item 2</t>
  </si>
  <si>
    <t>Item 3</t>
  </si>
  <si>
    <t>Item 4</t>
  </si>
  <si>
    <t>Item 5</t>
  </si>
  <si>
    <t xml:space="preserve">For multiple choice items (1-4), the values in the brackets [ ] are a participant's Angoff ratings.  </t>
  </si>
  <si>
    <t>For constructed response items (5), the value in brackets is the participant's extimated mean score for a minimally competent examinee.</t>
  </si>
  <si>
    <t>Adapted from Reckase (2001)+A14</t>
  </si>
  <si>
    <t>Reality Information Example #2 and #3:  b value and RP67 Values</t>
  </si>
  <si>
    <t>Flag1</t>
  </si>
  <si>
    <t>Flag2</t>
  </si>
  <si>
    <t>Flag1 is raised whenever there is more than a 20% difference between Min and Max.</t>
  </si>
  <si>
    <t>Flag 2 is raised whenever the Median expectation for a minimally qualified examinee is greater than the item p value.</t>
  </si>
  <si>
    <t>P is the actual probability of an examinee answering this item correctly.</t>
  </si>
  <si>
    <t>Cut Score</t>
  </si>
  <si>
    <t>Round 1 Results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</si>
</sst>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ont="1" applyFill="1" applyBorder="1" applyAlignment="1">
      <alignment horizontal="right" vertical="top" wrapText="1"/>
    </xf>
    <xf numFmtId="2" fontId="0" fillId="0" borderId="1" xfId="0" applyNumberFormat="1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J6" sqref="J6"/>
    </sheetView>
  </sheetViews>
  <sheetFormatPr defaultColWidth="9.140625" defaultRowHeight="12.75"/>
  <cols>
    <col min="1" max="1" width="11.00390625" style="0" customWidth="1"/>
  </cols>
  <sheetData>
    <row r="1" ht="12.75">
      <c r="A1" s="2" t="s">
        <v>5</v>
      </c>
    </row>
    <row r="2" ht="12.75">
      <c r="A2" s="2"/>
    </row>
    <row r="3" spans="1:7" ht="12.75">
      <c r="A3" s="13" t="s">
        <v>6</v>
      </c>
      <c r="B3" s="13"/>
      <c r="C3" s="13"/>
      <c r="D3" s="13"/>
      <c r="E3" s="13"/>
      <c r="F3" s="13"/>
      <c r="G3" s="13"/>
    </row>
    <row r="5" spans="1:7" ht="12.75">
      <c r="A5" s="13" t="s">
        <v>51</v>
      </c>
      <c r="B5" s="13"/>
      <c r="C5" s="13"/>
      <c r="D5" s="13"/>
      <c r="E5" s="13"/>
      <c r="F5" s="13"/>
      <c r="G5" s="13"/>
    </row>
    <row r="7" spans="1:7" ht="12.75">
      <c r="A7" s="15" t="s">
        <v>0</v>
      </c>
      <c r="B7" s="15" t="s">
        <v>1</v>
      </c>
      <c r="C7" s="15" t="s">
        <v>2</v>
      </c>
      <c r="D7" s="15" t="s">
        <v>3</v>
      </c>
      <c r="E7" s="16" t="s">
        <v>4</v>
      </c>
      <c r="F7" s="15" t="s">
        <v>45</v>
      </c>
      <c r="G7" s="15" t="s">
        <v>46</v>
      </c>
    </row>
    <row r="8" spans="1:7" ht="12.75">
      <c r="A8" s="8">
        <v>1</v>
      </c>
      <c r="B8" s="17">
        <v>89</v>
      </c>
      <c r="C8" s="17">
        <v>75</v>
      </c>
      <c r="D8" s="17">
        <v>95</v>
      </c>
      <c r="E8" s="18">
        <v>93</v>
      </c>
      <c r="F8" s="15" t="str">
        <f>IF(D8-C8&gt;20,"YES"," ")</f>
        <v> </v>
      </c>
      <c r="G8" s="15" t="str">
        <f>IF(E8&lt;B8,"YES"," ")</f>
        <v> </v>
      </c>
    </row>
    <row r="9" spans="1:7" ht="12.75">
      <c r="A9" s="8">
        <v>2</v>
      </c>
      <c r="B9" s="17">
        <v>58.43629700153633</v>
      </c>
      <c r="C9" s="17">
        <v>55</v>
      </c>
      <c r="D9" s="17">
        <v>65.42241908983215</v>
      </c>
      <c r="E9" s="18">
        <v>58</v>
      </c>
      <c r="F9" s="15" t="str">
        <f aca="true" t="shared" si="0" ref="F9:F61">IF(D9-C9&gt;20,"YES"," ")</f>
        <v> </v>
      </c>
      <c r="G9" s="15" t="str">
        <f aca="true" t="shared" si="1" ref="G9:G61">IF(E9&lt;B9,"YES"," ")</f>
        <v>YES</v>
      </c>
    </row>
    <row r="10" spans="1:7" ht="12.75">
      <c r="A10" s="8">
        <v>3</v>
      </c>
      <c r="B10" s="17">
        <v>68.8113617819987</v>
      </c>
      <c r="C10" s="17">
        <v>60</v>
      </c>
      <c r="D10" s="17">
        <v>80</v>
      </c>
      <c r="E10" s="18">
        <v>65</v>
      </c>
      <c r="F10" s="15" t="str">
        <f t="shared" si="0"/>
        <v> </v>
      </c>
      <c r="G10" s="15" t="str">
        <f t="shared" si="1"/>
        <v>YES</v>
      </c>
    </row>
    <row r="11" spans="1:7" ht="12.75">
      <c r="A11" s="8">
        <v>4</v>
      </c>
      <c r="B11" s="17">
        <v>56.30399718731813</v>
      </c>
      <c r="C11" s="17">
        <v>50</v>
      </c>
      <c r="D11" s="17">
        <v>65</v>
      </c>
      <c r="E11" s="18">
        <v>52</v>
      </c>
      <c r="F11" s="15" t="str">
        <f t="shared" si="0"/>
        <v> </v>
      </c>
      <c r="G11" s="15" t="str">
        <f t="shared" si="1"/>
        <v>YES</v>
      </c>
    </row>
    <row r="12" spans="1:7" ht="12.75">
      <c r="A12" s="8">
        <v>5</v>
      </c>
      <c r="B12" s="17">
        <v>74.62598615844956</v>
      </c>
      <c r="C12" s="17">
        <v>65.46783620150146</v>
      </c>
      <c r="D12" s="17">
        <v>85</v>
      </c>
      <c r="E12" s="18">
        <v>74</v>
      </c>
      <c r="F12" s="15" t="str">
        <f t="shared" si="0"/>
        <v> </v>
      </c>
      <c r="G12" s="15" t="str">
        <f t="shared" si="1"/>
        <v>YES</v>
      </c>
    </row>
    <row r="13" spans="1:7" ht="12.75">
      <c r="A13" s="8">
        <v>6</v>
      </c>
      <c r="B13" s="17">
        <v>85.81512019207207</v>
      </c>
      <c r="C13" s="17">
        <v>75</v>
      </c>
      <c r="D13" s="17">
        <v>95</v>
      </c>
      <c r="E13" s="18">
        <v>85</v>
      </c>
      <c r="F13" s="15" t="str">
        <f t="shared" si="0"/>
        <v> </v>
      </c>
      <c r="G13" s="15" t="str">
        <f t="shared" si="1"/>
        <v>YES</v>
      </c>
    </row>
    <row r="14" spans="1:7" ht="12.75">
      <c r="A14" s="8">
        <v>7</v>
      </c>
      <c r="B14" s="17">
        <v>18.131035026304083</v>
      </c>
      <c r="C14" s="17">
        <v>10</v>
      </c>
      <c r="D14" s="17">
        <v>35</v>
      </c>
      <c r="E14" s="18">
        <v>35</v>
      </c>
      <c r="F14" s="15" t="str">
        <f t="shared" si="0"/>
        <v>YES</v>
      </c>
      <c r="G14" s="15" t="str">
        <f t="shared" si="1"/>
        <v> </v>
      </c>
    </row>
    <row r="15" spans="1:7" ht="12.75">
      <c r="A15" s="8">
        <v>8</v>
      </c>
      <c r="B15" s="17">
        <v>55.5331152316637</v>
      </c>
      <c r="C15" s="17">
        <v>50</v>
      </c>
      <c r="D15" s="17">
        <v>60</v>
      </c>
      <c r="E15" s="18">
        <v>47</v>
      </c>
      <c r="F15" s="15" t="str">
        <f t="shared" si="0"/>
        <v> </v>
      </c>
      <c r="G15" s="15" t="str">
        <f t="shared" si="1"/>
        <v>YES</v>
      </c>
    </row>
    <row r="16" spans="1:7" ht="12.75">
      <c r="A16" s="8">
        <v>9</v>
      </c>
      <c r="B16" s="17">
        <v>64.3800991047037</v>
      </c>
      <c r="C16" s="17">
        <v>60</v>
      </c>
      <c r="D16" s="17">
        <v>70.44667639978837</v>
      </c>
      <c r="E16" s="18">
        <v>63</v>
      </c>
      <c r="F16" s="15" t="str">
        <f t="shared" si="0"/>
        <v> </v>
      </c>
      <c r="G16" s="15" t="str">
        <f t="shared" si="1"/>
        <v>YES</v>
      </c>
    </row>
    <row r="17" spans="1:7" ht="12.75">
      <c r="A17" s="8">
        <v>10</v>
      </c>
      <c r="B17" s="17">
        <v>80</v>
      </c>
      <c r="C17" s="17">
        <v>75</v>
      </c>
      <c r="D17" s="17">
        <v>85</v>
      </c>
      <c r="E17" s="18">
        <v>73</v>
      </c>
      <c r="F17" s="15" t="str">
        <f t="shared" si="0"/>
        <v> </v>
      </c>
      <c r="G17" s="15" t="str">
        <f t="shared" si="1"/>
        <v>YES</v>
      </c>
    </row>
    <row r="18" spans="1:7" ht="12.75">
      <c r="A18" s="8"/>
      <c r="B18" s="17"/>
      <c r="C18" s="17"/>
      <c r="D18" s="17"/>
      <c r="E18" s="23"/>
      <c r="F18" s="15" t="str">
        <f t="shared" si="0"/>
        <v> </v>
      </c>
      <c r="G18" s="15" t="str">
        <f t="shared" si="1"/>
        <v> </v>
      </c>
    </row>
    <row r="19" spans="1:7" ht="12.75">
      <c r="A19" s="8">
        <v>11</v>
      </c>
      <c r="B19" s="17">
        <v>63.568549376223686</v>
      </c>
      <c r="C19" s="17">
        <v>60</v>
      </c>
      <c r="D19" s="17">
        <v>70</v>
      </c>
      <c r="E19" s="18">
        <v>63</v>
      </c>
      <c r="F19" s="15" t="str">
        <f t="shared" si="0"/>
        <v> </v>
      </c>
      <c r="G19" s="15" t="str">
        <f t="shared" si="1"/>
        <v>YES</v>
      </c>
    </row>
    <row r="20" spans="1:7" ht="12.75">
      <c r="A20" s="8">
        <v>12</v>
      </c>
      <c r="B20" s="17">
        <v>67.90588591473882</v>
      </c>
      <c r="C20" s="17">
        <v>60</v>
      </c>
      <c r="D20" s="17">
        <v>75</v>
      </c>
      <c r="E20" s="18">
        <v>60</v>
      </c>
      <c r="F20" s="15" t="str">
        <f t="shared" si="0"/>
        <v> </v>
      </c>
      <c r="G20" s="15" t="str">
        <f t="shared" si="1"/>
        <v>YES</v>
      </c>
    </row>
    <row r="21" spans="1:7" ht="12.75">
      <c r="A21" s="8">
        <v>13</v>
      </c>
      <c r="B21" s="17">
        <v>84</v>
      </c>
      <c r="C21" s="17">
        <v>80</v>
      </c>
      <c r="D21" s="17">
        <v>90</v>
      </c>
      <c r="E21" s="18">
        <v>81</v>
      </c>
      <c r="F21" s="15" t="str">
        <f t="shared" si="0"/>
        <v> </v>
      </c>
      <c r="G21" s="15" t="str">
        <f t="shared" si="1"/>
        <v>YES</v>
      </c>
    </row>
    <row r="22" spans="1:7" ht="12.75">
      <c r="A22" s="8">
        <v>14</v>
      </c>
      <c r="B22" s="17">
        <v>53.948788942281965</v>
      </c>
      <c r="C22" s="17">
        <v>50</v>
      </c>
      <c r="D22" s="17">
        <v>65</v>
      </c>
      <c r="E22" s="18">
        <v>44</v>
      </c>
      <c r="F22" s="15" t="str">
        <f t="shared" si="0"/>
        <v> </v>
      </c>
      <c r="G22" s="15" t="str">
        <f t="shared" si="1"/>
        <v>YES</v>
      </c>
    </row>
    <row r="23" spans="1:7" ht="12.75">
      <c r="A23" s="8">
        <v>15</v>
      </c>
      <c r="B23" s="17">
        <v>56.38528670698114</v>
      </c>
      <c r="C23" s="17">
        <v>49.588846882223756</v>
      </c>
      <c r="D23" s="17">
        <v>65</v>
      </c>
      <c r="E23" s="18">
        <v>55</v>
      </c>
      <c r="F23" s="15" t="str">
        <f t="shared" si="0"/>
        <v> </v>
      </c>
      <c r="G23" s="15" t="str">
        <f t="shared" si="1"/>
        <v>YES</v>
      </c>
    </row>
    <row r="24" spans="1:7" ht="12.75">
      <c r="A24" s="8">
        <v>16</v>
      </c>
      <c r="B24" s="17">
        <v>58.44050838653778</v>
      </c>
      <c r="C24" s="17">
        <v>50</v>
      </c>
      <c r="D24" s="17">
        <v>64.78664257406987</v>
      </c>
      <c r="E24" s="18">
        <v>50</v>
      </c>
      <c r="F24" s="15" t="str">
        <f t="shared" si="0"/>
        <v> </v>
      </c>
      <c r="G24" s="15" t="str">
        <f t="shared" si="1"/>
        <v>YES</v>
      </c>
    </row>
    <row r="25" spans="1:7" ht="12.75">
      <c r="A25" s="8">
        <v>17</v>
      </c>
      <c r="B25" s="17">
        <v>61.76139267948963</v>
      </c>
      <c r="C25" s="17">
        <v>60</v>
      </c>
      <c r="D25" s="17">
        <v>65</v>
      </c>
      <c r="E25" s="18">
        <v>55</v>
      </c>
      <c r="F25" s="15" t="str">
        <f t="shared" si="0"/>
        <v> </v>
      </c>
      <c r="G25" s="15" t="str">
        <f t="shared" si="1"/>
        <v>YES</v>
      </c>
    </row>
    <row r="26" spans="1:7" ht="12.75">
      <c r="A26" s="8">
        <v>18</v>
      </c>
      <c r="B26" s="17">
        <v>77</v>
      </c>
      <c r="C26" s="17">
        <v>75.17197093292933</v>
      </c>
      <c r="D26" s="17">
        <v>80</v>
      </c>
      <c r="E26" s="18">
        <v>68</v>
      </c>
      <c r="F26" s="15" t="str">
        <f t="shared" si="0"/>
        <v> </v>
      </c>
      <c r="G26" s="15" t="str">
        <f t="shared" si="1"/>
        <v>YES</v>
      </c>
    </row>
    <row r="27" spans="1:7" ht="12.75">
      <c r="A27" s="8">
        <v>19</v>
      </c>
      <c r="B27" s="17">
        <v>47.13427723330937</v>
      </c>
      <c r="C27" s="17">
        <v>40</v>
      </c>
      <c r="D27" s="17">
        <v>55</v>
      </c>
      <c r="E27" s="18">
        <v>48</v>
      </c>
      <c r="F27" s="15" t="str">
        <f t="shared" si="0"/>
        <v> </v>
      </c>
      <c r="G27" s="15" t="str">
        <f t="shared" si="1"/>
        <v> </v>
      </c>
    </row>
    <row r="28" spans="1:7" ht="12.75">
      <c r="A28" s="8">
        <v>20</v>
      </c>
      <c r="B28" s="17">
        <v>77.0632387277852</v>
      </c>
      <c r="C28" s="17">
        <v>70</v>
      </c>
      <c r="D28" s="17">
        <v>85.24405430634135</v>
      </c>
      <c r="E28" s="18">
        <v>72</v>
      </c>
      <c r="F28" s="15" t="str">
        <f t="shared" si="0"/>
        <v> </v>
      </c>
      <c r="G28" s="15" t="str">
        <f t="shared" si="1"/>
        <v>YES</v>
      </c>
    </row>
    <row r="29" spans="1:7" ht="12.75">
      <c r="A29" s="8"/>
      <c r="B29" s="17"/>
      <c r="C29" s="17"/>
      <c r="D29" s="17"/>
      <c r="E29" s="23"/>
      <c r="F29" s="15" t="str">
        <f t="shared" si="0"/>
        <v> </v>
      </c>
      <c r="G29" s="15" t="str">
        <f t="shared" si="1"/>
        <v> </v>
      </c>
    </row>
    <row r="30" spans="1:7" ht="12.75">
      <c r="A30" s="8">
        <v>21</v>
      </c>
      <c r="B30" s="17">
        <v>83</v>
      </c>
      <c r="C30" s="17">
        <v>80</v>
      </c>
      <c r="D30" s="17">
        <v>95</v>
      </c>
      <c r="E30" s="18">
        <v>84</v>
      </c>
      <c r="F30" s="15" t="str">
        <f t="shared" si="0"/>
        <v> </v>
      </c>
      <c r="G30" s="15" t="str">
        <f t="shared" si="1"/>
        <v> </v>
      </c>
    </row>
    <row r="31" spans="1:7" ht="12.75">
      <c r="A31" s="8">
        <v>22</v>
      </c>
      <c r="B31" s="17">
        <v>32.48998207228354</v>
      </c>
      <c r="C31" s="17">
        <v>25</v>
      </c>
      <c r="D31" s="17">
        <v>35</v>
      </c>
      <c r="E31" s="18">
        <v>41</v>
      </c>
      <c r="F31" s="15" t="str">
        <f t="shared" si="0"/>
        <v> </v>
      </c>
      <c r="G31" s="15" t="str">
        <f t="shared" si="1"/>
        <v> </v>
      </c>
    </row>
    <row r="32" spans="1:7" ht="12.75">
      <c r="A32" s="8">
        <v>23</v>
      </c>
      <c r="B32" s="17">
        <v>37</v>
      </c>
      <c r="C32" s="17">
        <v>35</v>
      </c>
      <c r="D32" s="17">
        <v>40</v>
      </c>
      <c r="E32" s="18">
        <v>40</v>
      </c>
      <c r="F32" s="15" t="str">
        <f t="shared" si="0"/>
        <v> </v>
      </c>
      <c r="G32" s="15" t="str">
        <f t="shared" si="1"/>
        <v> </v>
      </c>
    </row>
    <row r="33" spans="1:7" ht="12.75">
      <c r="A33" s="8">
        <v>24</v>
      </c>
      <c r="B33" s="17">
        <v>76.7863137039447</v>
      </c>
      <c r="C33" s="17">
        <v>74.63663698313711</v>
      </c>
      <c r="D33" s="17">
        <v>85.28647014491006</v>
      </c>
      <c r="E33" s="18">
        <v>72</v>
      </c>
      <c r="F33" s="15" t="str">
        <f t="shared" si="0"/>
        <v> </v>
      </c>
      <c r="G33" s="15" t="str">
        <f t="shared" si="1"/>
        <v>YES</v>
      </c>
    </row>
    <row r="34" spans="1:7" ht="12.75">
      <c r="A34" s="8">
        <v>25</v>
      </c>
      <c r="B34" s="17">
        <v>76</v>
      </c>
      <c r="C34" s="17">
        <v>70</v>
      </c>
      <c r="D34" s="17">
        <v>80</v>
      </c>
      <c r="E34" s="18">
        <v>68</v>
      </c>
      <c r="F34" s="15" t="str">
        <f t="shared" si="0"/>
        <v> </v>
      </c>
      <c r="G34" s="15" t="str">
        <f t="shared" si="1"/>
        <v>YES</v>
      </c>
    </row>
    <row r="35" spans="1:7" ht="12.75">
      <c r="A35" s="8">
        <v>26</v>
      </c>
      <c r="B35" s="17">
        <v>29.090391270150118</v>
      </c>
      <c r="C35" s="17">
        <v>20</v>
      </c>
      <c r="D35" s="17">
        <v>40</v>
      </c>
      <c r="E35" s="18">
        <v>38</v>
      </c>
      <c r="F35" s="15" t="str">
        <f t="shared" si="0"/>
        <v> </v>
      </c>
      <c r="G35" s="15" t="str">
        <f t="shared" si="1"/>
        <v> </v>
      </c>
    </row>
    <row r="36" spans="1:7" ht="12.75">
      <c r="A36" s="8">
        <v>27</v>
      </c>
      <c r="B36" s="17">
        <v>60</v>
      </c>
      <c r="C36" s="17">
        <v>55</v>
      </c>
      <c r="D36" s="17">
        <v>65</v>
      </c>
      <c r="E36" s="18">
        <v>57</v>
      </c>
      <c r="F36" s="15" t="str">
        <f t="shared" si="0"/>
        <v> </v>
      </c>
      <c r="G36" s="15" t="str">
        <f t="shared" si="1"/>
        <v>YES</v>
      </c>
    </row>
    <row r="37" spans="1:7" ht="12.75">
      <c r="A37" s="8">
        <v>28</v>
      </c>
      <c r="B37" s="17">
        <v>53</v>
      </c>
      <c r="C37" s="17">
        <v>50</v>
      </c>
      <c r="D37" s="17">
        <v>60</v>
      </c>
      <c r="E37" s="18">
        <v>52</v>
      </c>
      <c r="F37" s="15" t="str">
        <f t="shared" si="0"/>
        <v> </v>
      </c>
      <c r="G37" s="15" t="str">
        <f t="shared" si="1"/>
        <v>YES</v>
      </c>
    </row>
    <row r="38" spans="1:7" ht="12.75">
      <c r="A38" s="8">
        <v>29</v>
      </c>
      <c r="B38" s="17">
        <v>67.67385106405706</v>
      </c>
      <c r="C38" s="17">
        <v>60</v>
      </c>
      <c r="D38" s="17">
        <v>75</v>
      </c>
      <c r="E38" s="18">
        <v>58</v>
      </c>
      <c r="F38" s="15" t="str">
        <f t="shared" si="0"/>
        <v> </v>
      </c>
      <c r="G38" s="15" t="str">
        <f t="shared" si="1"/>
        <v>YES</v>
      </c>
    </row>
    <row r="39" spans="1:7" ht="12.75">
      <c r="A39" s="8">
        <v>30</v>
      </c>
      <c r="B39" s="17">
        <v>43.47733076438819</v>
      </c>
      <c r="C39" s="17">
        <v>40</v>
      </c>
      <c r="D39" s="17">
        <v>45</v>
      </c>
      <c r="E39" s="18">
        <v>44</v>
      </c>
      <c r="F39" s="15" t="str">
        <f t="shared" si="0"/>
        <v> </v>
      </c>
      <c r="G39" s="15" t="str">
        <f t="shared" si="1"/>
        <v> </v>
      </c>
    </row>
    <row r="40" spans="1:7" ht="12.75">
      <c r="A40" s="8"/>
      <c r="B40" s="17"/>
      <c r="C40" s="17"/>
      <c r="D40" s="17"/>
      <c r="E40" s="23"/>
      <c r="F40" s="15" t="str">
        <f t="shared" si="0"/>
        <v> </v>
      </c>
      <c r="G40" s="15" t="str">
        <f t="shared" si="1"/>
        <v> </v>
      </c>
    </row>
    <row r="41" spans="1:7" ht="12.75">
      <c r="A41" s="8">
        <v>31</v>
      </c>
      <c r="B41" s="17">
        <v>73.61610230807172</v>
      </c>
      <c r="C41" s="17">
        <v>65</v>
      </c>
      <c r="D41" s="17">
        <v>80</v>
      </c>
      <c r="E41" s="18">
        <v>75</v>
      </c>
      <c r="F41" s="15" t="str">
        <f t="shared" si="0"/>
        <v> </v>
      </c>
      <c r="G41" s="15" t="str">
        <f t="shared" si="1"/>
        <v> </v>
      </c>
    </row>
    <row r="42" spans="1:7" ht="12.75">
      <c r="A42" s="8">
        <v>32</v>
      </c>
      <c r="B42" s="17">
        <v>80</v>
      </c>
      <c r="C42" s="17">
        <v>70</v>
      </c>
      <c r="D42" s="17">
        <v>95</v>
      </c>
      <c r="E42" s="18">
        <v>85</v>
      </c>
      <c r="F42" s="15" t="str">
        <f t="shared" si="0"/>
        <v>YES</v>
      </c>
      <c r="G42" s="15" t="str">
        <f t="shared" si="1"/>
        <v> </v>
      </c>
    </row>
    <row r="43" spans="1:7" ht="12.75">
      <c r="A43" s="8">
        <v>33</v>
      </c>
      <c r="B43" s="17">
        <v>75.25974365689571</v>
      </c>
      <c r="C43" s="17">
        <v>65</v>
      </c>
      <c r="D43" s="17">
        <v>85</v>
      </c>
      <c r="E43" s="18">
        <v>69</v>
      </c>
      <c r="F43" s="15" t="str">
        <f t="shared" si="0"/>
        <v> </v>
      </c>
      <c r="G43" s="15" t="str">
        <f t="shared" si="1"/>
        <v>YES</v>
      </c>
    </row>
    <row r="44" spans="1:7" ht="12.75">
      <c r="A44" s="8">
        <v>34</v>
      </c>
      <c r="B44" s="17">
        <v>87.00154458021335</v>
      </c>
      <c r="C44" s="17">
        <v>80</v>
      </c>
      <c r="D44" s="17">
        <v>95.28413685549556</v>
      </c>
      <c r="E44" s="18">
        <v>88</v>
      </c>
      <c r="F44" s="15" t="str">
        <f t="shared" si="0"/>
        <v> </v>
      </c>
      <c r="G44" s="15" t="str">
        <f t="shared" si="1"/>
        <v> </v>
      </c>
    </row>
    <row r="45" spans="1:7" ht="12.75">
      <c r="A45" s="8">
        <v>35</v>
      </c>
      <c r="B45" s="17">
        <v>82.30632814268407</v>
      </c>
      <c r="C45" s="17">
        <v>80</v>
      </c>
      <c r="D45" s="17">
        <v>85</v>
      </c>
      <c r="E45" s="18">
        <v>85</v>
      </c>
      <c r="F45" s="15" t="str">
        <f t="shared" si="0"/>
        <v> </v>
      </c>
      <c r="G45" s="15" t="str">
        <f t="shared" si="1"/>
        <v> </v>
      </c>
    </row>
    <row r="46" spans="1:7" ht="12.75">
      <c r="A46" s="8">
        <v>36</v>
      </c>
      <c r="B46" s="17">
        <v>95</v>
      </c>
      <c r="C46" s="17">
        <v>94.81409250906607</v>
      </c>
      <c r="D46" s="17">
        <v>95</v>
      </c>
      <c r="E46" s="18">
        <v>90</v>
      </c>
      <c r="F46" s="15" t="str">
        <f t="shared" si="0"/>
        <v> </v>
      </c>
      <c r="G46" s="15" t="str">
        <f t="shared" si="1"/>
        <v>YES</v>
      </c>
    </row>
    <row r="47" spans="1:7" ht="12.75">
      <c r="A47" s="8">
        <v>37</v>
      </c>
      <c r="B47" s="17">
        <v>78.39102307312746</v>
      </c>
      <c r="C47" s="17">
        <v>70</v>
      </c>
      <c r="D47" s="17">
        <v>85</v>
      </c>
      <c r="E47" s="18">
        <v>72</v>
      </c>
      <c r="F47" s="15" t="str">
        <f t="shared" si="0"/>
        <v> </v>
      </c>
      <c r="G47" s="15" t="str">
        <f t="shared" si="1"/>
        <v>YES</v>
      </c>
    </row>
    <row r="48" spans="1:7" ht="12.75">
      <c r="A48" s="8">
        <v>38</v>
      </c>
      <c r="B48" s="17">
        <v>79.65166629127243</v>
      </c>
      <c r="C48" s="17">
        <v>75</v>
      </c>
      <c r="D48" s="17">
        <v>85</v>
      </c>
      <c r="E48" s="18">
        <v>77</v>
      </c>
      <c r="F48" s="15" t="str">
        <f t="shared" si="0"/>
        <v> </v>
      </c>
      <c r="G48" s="15" t="str">
        <f t="shared" si="1"/>
        <v>YES</v>
      </c>
    </row>
    <row r="49" spans="1:7" ht="12.75">
      <c r="A49" s="8">
        <v>39</v>
      </c>
      <c r="B49" s="17">
        <v>87</v>
      </c>
      <c r="C49" s="17">
        <v>80.12051211726897</v>
      </c>
      <c r="D49" s="17">
        <v>90</v>
      </c>
      <c r="E49" s="18">
        <v>86</v>
      </c>
      <c r="F49" s="15" t="str">
        <f t="shared" si="0"/>
        <v> </v>
      </c>
      <c r="G49" s="15" t="str">
        <f t="shared" si="1"/>
        <v>YES</v>
      </c>
    </row>
    <row r="50" spans="1:7" ht="12.75">
      <c r="A50" s="8">
        <v>40</v>
      </c>
      <c r="B50" s="17">
        <v>74.77385148653272</v>
      </c>
      <c r="C50" s="17">
        <v>70</v>
      </c>
      <c r="D50" s="17">
        <v>80</v>
      </c>
      <c r="E50" s="18">
        <v>73</v>
      </c>
      <c r="F50" s="15" t="str">
        <f t="shared" si="0"/>
        <v> </v>
      </c>
      <c r="G50" s="15" t="str">
        <f t="shared" si="1"/>
        <v>YES</v>
      </c>
    </row>
    <row r="51" spans="1:7" ht="12.75">
      <c r="A51" s="8"/>
      <c r="B51" s="17"/>
      <c r="C51" s="17"/>
      <c r="D51" s="17"/>
      <c r="E51" s="23"/>
      <c r="F51" s="15" t="str">
        <f t="shared" si="0"/>
        <v> </v>
      </c>
      <c r="G51" s="15" t="str">
        <f t="shared" si="1"/>
        <v> </v>
      </c>
    </row>
    <row r="52" spans="1:7" ht="12.75">
      <c r="A52" s="8">
        <v>41</v>
      </c>
      <c r="B52" s="17">
        <v>89</v>
      </c>
      <c r="C52" s="17">
        <v>75</v>
      </c>
      <c r="D52" s="17">
        <v>95</v>
      </c>
      <c r="E52" s="18">
        <v>90</v>
      </c>
      <c r="F52" s="15" t="str">
        <f t="shared" si="0"/>
        <v> </v>
      </c>
      <c r="G52" s="15" t="str">
        <f t="shared" si="1"/>
        <v> </v>
      </c>
    </row>
    <row r="53" spans="1:7" ht="12.75">
      <c r="A53" s="8">
        <v>42</v>
      </c>
      <c r="B53" s="17">
        <v>66</v>
      </c>
      <c r="C53" s="17">
        <v>60</v>
      </c>
      <c r="D53" s="17">
        <v>70</v>
      </c>
      <c r="E53" s="18">
        <v>68</v>
      </c>
      <c r="F53" s="15" t="str">
        <f t="shared" si="0"/>
        <v> </v>
      </c>
      <c r="G53" s="15" t="str">
        <f t="shared" si="1"/>
        <v> </v>
      </c>
    </row>
    <row r="54" spans="1:7" ht="12.75">
      <c r="A54" s="8">
        <v>43</v>
      </c>
      <c r="B54" s="17">
        <v>75.56100425830397</v>
      </c>
      <c r="C54" s="17">
        <v>70</v>
      </c>
      <c r="D54" s="17">
        <v>80</v>
      </c>
      <c r="E54" s="18">
        <v>79</v>
      </c>
      <c r="F54" s="15" t="str">
        <f t="shared" si="0"/>
        <v> </v>
      </c>
      <c r="G54" s="15" t="str">
        <f t="shared" si="1"/>
        <v> </v>
      </c>
    </row>
    <row r="55" spans="1:7" ht="12.75">
      <c r="A55" s="8">
        <v>44</v>
      </c>
      <c r="B55" s="17">
        <v>84</v>
      </c>
      <c r="C55" s="17">
        <v>80</v>
      </c>
      <c r="D55" s="17">
        <v>90</v>
      </c>
      <c r="E55" s="18">
        <v>85</v>
      </c>
      <c r="F55" s="15" t="str">
        <f t="shared" si="0"/>
        <v> </v>
      </c>
      <c r="G55" s="15" t="str">
        <f t="shared" si="1"/>
        <v> </v>
      </c>
    </row>
    <row r="56" spans="1:7" ht="12.75">
      <c r="A56" s="8">
        <v>45</v>
      </c>
      <c r="B56" s="17">
        <v>65</v>
      </c>
      <c r="C56" s="17">
        <v>60</v>
      </c>
      <c r="D56" s="17">
        <v>74.59834111069111</v>
      </c>
      <c r="E56" s="18">
        <v>68</v>
      </c>
      <c r="F56" s="15" t="str">
        <f t="shared" si="0"/>
        <v> </v>
      </c>
      <c r="G56" s="15" t="str">
        <f t="shared" si="1"/>
        <v> </v>
      </c>
    </row>
    <row r="57" spans="1:7" ht="12.75">
      <c r="A57" s="8">
        <v>46</v>
      </c>
      <c r="B57" s="17">
        <v>70</v>
      </c>
      <c r="C57" s="17">
        <v>60</v>
      </c>
      <c r="D57" s="17">
        <v>80</v>
      </c>
      <c r="E57" s="18">
        <v>65</v>
      </c>
      <c r="F57" s="15" t="str">
        <f t="shared" si="0"/>
        <v> </v>
      </c>
      <c r="G57" s="15" t="str">
        <f t="shared" si="1"/>
        <v>YES</v>
      </c>
    </row>
    <row r="58" spans="1:7" ht="12.75">
      <c r="A58" s="8">
        <v>47</v>
      </c>
      <c r="B58" s="17">
        <v>82</v>
      </c>
      <c r="C58" s="17">
        <v>75</v>
      </c>
      <c r="D58" s="17">
        <v>95</v>
      </c>
      <c r="E58" s="18">
        <v>84</v>
      </c>
      <c r="F58" s="15" t="str">
        <f t="shared" si="0"/>
        <v> </v>
      </c>
      <c r="G58" s="15" t="str">
        <f t="shared" si="1"/>
        <v> </v>
      </c>
    </row>
    <row r="59" spans="1:7" ht="12.75">
      <c r="A59" s="8">
        <v>48</v>
      </c>
      <c r="B59" s="17">
        <v>86</v>
      </c>
      <c r="C59" s="17">
        <v>80</v>
      </c>
      <c r="D59" s="17">
        <v>95</v>
      </c>
      <c r="E59" s="18">
        <v>88</v>
      </c>
      <c r="F59" s="15" t="str">
        <f t="shared" si="0"/>
        <v> </v>
      </c>
      <c r="G59" s="15" t="str">
        <f t="shared" si="1"/>
        <v> </v>
      </c>
    </row>
    <row r="60" spans="1:7" ht="12.75">
      <c r="A60" s="8">
        <v>49</v>
      </c>
      <c r="B60" s="17">
        <v>78</v>
      </c>
      <c r="C60" s="17">
        <v>70</v>
      </c>
      <c r="D60" s="17">
        <v>90</v>
      </c>
      <c r="E60" s="18">
        <v>87</v>
      </c>
      <c r="F60" s="15" t="str">
        <f t="shared" si="0"/>
        <v> </v>
      </c>
      <c r="G60" s="15" t="str">
        <f t="shared" si="1"/>
        <v> </v>
      </c>
    </row>
    <row r="61" spans="1:7" ht="12.75">
      <c r="A61" s="8">
        <v>50</v>
      </c>
      <c r="B61" s="17">
        <v>44.719776564195925</v>
      </c>
      <c r="C61" s="17">
        <v>40</v>
      </c>
      <c r="D61" s="17">
        <v>50</v>
      </c>
      <c r="E61" s="18">
        <v>46</v>
      </c>
      <c r="F61" s="15" t="str">
        <f t="shared" si="0"/>
        <v> </v>
      </c>
      <c r="G61" s="15" t="str">
        <f t="shared" si="1"/>
        <v> </v>
      </c>
    </row>
    <row r="62" spans="1:9" ht="12.75">
      <c r="A62" s="19" t="s">
        <v>50</v>
      </c>
      <c r="B62" s="20">
        <f>AVERAGE(B8:B61)*50/100</f>
        <v>34.10043848887515</v>
      </c>
      <c r="C62" s="8"/>
      <c r="D62" s="8"/>
      <c r="E62" s="20"/>
      <c r="F62" s="15"/>
      <c r="G62" s="21"/>
      <c r="H62" s="14"/>
      <c r="I62" s="14"/>
    </row>
    <row r="63" spans="7:9" ht="12.75">
      <c r="G63" s="14"/>
      <c r="H63" s="14"/>
      <c r="I63" s="14"/>
    </row>
    <row r="64" spans="1:9" ht="12.75">
      <c r="A64" s="22" t="s">
        <v>7</v>
      </c>
      <c r="B64" s="22"/>
      <c r="C64" s="22"/>
      <c r="D64" s="22"/>
      <c r="E64" s="22"/>
      <c r="F64" s="22"/>
      <c r="G64" s="22"/>
      <c r="H64" s="14"/>
      <c r="I64" s="14"/>
    </row>
    <row r="65" spans="1:9" ht="12.75">
      <c r="A65" s="22" t="s">
        <v>8</v>
      </c>
      <c r="B65" s="22"/>
      <c r="C65" s="22"/>
      <c r="D65" s="22"/>
      <c r="E65" s="22"/>
      <c r="F65" s="22"/>
      <c r="G65" s="22"/>
      <c r="H65" s="14"/>
      <c r="I65" s="14"/>
    </row>
    <row r="66" spans="1:9" ht="12.75">
      <c r="A66" s="12" t="s">
        <v>9</v>
      </c>
      <c r="B66" s="12"/>
      <c r="C66" s="12"/>
      <c r="D66" s="12"/>
      <c r="E66" s="12"/>
      <c r="F66" s="12"/>
      <c r="G66" s="12"/>
      <c r="H66" s="14"/>
      <c r="I66" s="14"/>
    </row>
    <row r="67" spans="1:9" ht="12.75">
      <c r="A67" s="12" t="s">
        <v>49</v>
      </c>
      <c r="B67" s="12"/>
      <c r="C67" s="12"/>
      <c r="D67" s="12"/>
      <c r="E67" s="12"/>
      <c r="F67" s="12"/>
      <c r="G67" s="12"/>
      <c r="H67" s="14"/>
      <c r="I67" s="14"/>
    </row>
    <row r="68" spans="1:9" ht="27.75" customHeight="1">
      <c r="A68" s="12" t="s">
        <v>47</v>
      </c>
      <c r="B68" s="12"/>
      <c r="C68" s="12"/>
      <c r="D68" s="12"/>
      <c r="E68" s="12"/>
      <c r="F68" s="12"/>
      <c r="G68" s="12"/>
      <c r="H68" s="14"/>
      <c r="I68" s="14"/>
    </row>
    <row r="69" spans="1:9" ht="26.25" customHeight="1">
      <c r="A69" s="12" t="s">
        <v>48</v>
      </c>
      <c r="B69" s="12"/>
      <c r="C69" s="12"/>
      <c r="D69" s="12"/>
      <c r="E69" s="12"/>
      <c r="F69" s="12"/>
      <c r="G69" s="12"/>
      <c r="H69" s="14"/>
      <c r="I69" s="14"/>
    </row>
    <row r="70" spans="7:9" ht="12.75">
      <c r="G70" s="14"/>
      <c r="H70" s="14"/>
      <c r="I70" s="14"/>
    </row>
  </sheetData>
  <mergeCells count="8">
    <mergeCell ref="A68:G68"/>
    <mergeCell ref="A69:G69"/>
    <mergeCell ref="A5:G5"/>
    <mergeCell ref="A3:G3"/>
    <mergeCell ref="A64:G64"/>
    <mergeCell ref="A65:G65"/>
    <mergeCell ref="A66:G66"/>
    <mergeCell ref="A67:G67"/>
  </mergeCells>
  <printOptions/>
  <pageMargins left="1" right="1" top="1" bottom="1" header="0.5" footer="0.5"/>
  <pageSetup horizontalDpi="600" verticalDpi="600" orientation="portrait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E8" sqref="E8"/>
    </sheetView>
  </sheetViews>
  <sheetFormatPr defaultColWidth="9.140625" defaultRowHeight="12.75"/>
  <cols>
    <col min="1" max="1" width="11.7109375" style="0" customWidth="1"/>
    <col min="2" max="2" width="14.140625" style="0" customWidth="1"/>
    <col min="3" max="3" width="13.140625" style="0" customWidth="1"/>
    <col min="4" max="4" width="10.8515625" style="0" customWidth="1"/>
    <col min="5" max="5" width="12.00390625" style="0" customWidth="1"/>
  </cols>
  <sheetData>
    <row r="1" ht="12.75">
      <c r="A1" s="2" t="s">
        <v>5</v>
      </c>
    </row>
    <row r="2" ht="12.75">
      <c r="A2" s="2"/>
    </row>
    <row r="3" ht="12.75">
      <c r="A3" s="2" t="s">
        <v>44</v>
      </c>
    </row>
    <row r="5" ht="12.75">
      <c r="A5" s="2" t="s">
        <v>17</v>
      </c>
    </row>
    <row r="7" spans="1:5" ht="25.5" customHeight="1">
      <c r="A7" s="7" t="s">
        <v>15</v>
      </c>
      <c r="B7" s="7" t="s">
        <v>12</v>
      </c>
      <c r="C7" s="7" t="s">
        <v>16</v>
      </c>
      <c r="D7" s="7" t="s">
        <v>14</v>
      </c>
      <c r="E7" s="10" t="s">
        <v>13</v>
      </c>
    </row>
    <row r="8" spans="1:5" ht="12.75">
      <c r="A8" s="8">
        <v>1</v>
      </c>
      <c r="B8" s="8">
        <v>18</v>
      </c>
      <c r="C8" s="8">
        <v>1</v>
      </c>
      <c r="D8" s="9">
        <v>-1.78</v>
      </c>
      <c r="E8" s="11">
        <f>D8+0.708</f>
        <v>-1.072</v>
      </c>
    </row>
    <row r="9" spans="1:5" ht="12.75">
      <c r="A9" s="8">
        <v>2</v>
      </c>
      <c r="B9" s="8">
        <v>5</v>
      </c>
      <c r="C9" s="8">
        <v>1</v>
      </c>
      <c r="D9" s="9">
        <v>-1.38</v>
      </c>
      <c r="E9" s="11">
        <f aca="true" t="shared" si="0" ref="E9:E57">D9+0.708</f>
        <v>-0.6719999999999999</v>
      </c>
    </row>
    <row r="10" spans="1:5" ht="12.75">
      <c r="A10" s="8">
        <v>3</v>
      </c>
      <c r="B10" s="8">
        <v>1</v>
      </c>
      <c r="C10" s="8">
        <v>1</v>
      </c>
      <c r="D10" s="9">
        <v>-1.34</v>
      </c>
      <c r="E10" s="11">
        <f t="shared" si="0"/>
        <v>-0.6320000000000001</v>
      </c>
    </row>
    <row r="11" spans="1:5" ht="12.75">
      <c r="A11" s="8">
        <v>4</v>
      </c>
      <c r="B11" s="8">
        <v>10</v>
      </c>
      <c r="C11" s="8">
        <v>1</v>
      </c>
      <c r="D11" s="9">
        <v>-1.33</v>
      </c>
      <c r="E11" s="11">
        <f t="shared" si="0"/>
        <v>-0.6220000000000001</v>
      </c>
    </row>
    <row r="12" spans="1:5" ht="12.75">
      <c r="A12" s="8">
        <v>5</v>
      </c>
      <c r="B12" s="8">
        <v>25</v>
      </c>
      <c r="C12" s="8">
        <v>1</v>
      </c>
      <c r="D12" s="9">
        <v>-1.3</v>
      </c>
      <c r="E12" s="11">
        <f t="shared" si="0"/>
        <v>-0.5920000000000001</v>
      </c>
    </row>
    <row r="13" spans="1:5" ht="12.75">
      <c r="A13" s="8">
        <v>6</v>
      </c>
      <c r="B13" s="8">
        <v>8</v>
      </c>
      <c r="C13" s="8">
        <v>1</v>
      </c>
      <c r="D13" s="9">
        <v>-0.81</v>
      </c>
      <c r="E13" s="11">
        <f t="shared" si="0"/>
        <v>-0.10200000000000009</v>
      </c>
    </row>
    <row r="14" spans="1:5" ht="12.75">
      <c r="A14" s="8">
        <v>7</v>
      </c>
      <c r="B14" s="8">
        <v>28</v>
      </c>
      <c r="C14" s="8">
        <v>1</v>
      </c>
      <c r="D14" s="9">
        <v>-0.81</v>
      </c>
      <c r="E14" s="11">
        <f t="shared" si="0"/>
        <v>-0.10200000000000009</v>
      </c>
    </row>
    <row r="15" spans="1:5" ht="12.75">
      <c r="A15" s="8">
        <v>8</v>
      </c>
      <c r="B15" s="8">
        <v>9</v>
      </c>
      <c r="C15" s="8">
        <v>1</v>
      </c>
      <c r="D15" s="9">
        <v>-0.8</v>
      </c>
      <c r="E15" s="11">
        <f t="shared" si="0"/>
        <v>-0.09200000000000008</v>
      </c>
    </row>
    <row r="16" spans="1:5" ht="12.75">
      <c r="A16" s="8">
        <v>9</v>
      </c>
      <c r="B16" s="8">
        <v>20</v>
      </c>
      <c r="C16" s="8">
        <v>1</v>
      </c>
      <c r="D16" s="9">
        <v>-0.78</v>
      </c>
      <c r="E16" s="11">
        <f t="shared" si="0"/>
        <v>-0.07200000000000006</v>
      </c>
    </row>
    <row r="17" spans="1:5" ht="12.75">
      <c r="A17" s="8">
        <v>10</v>
      </c>
      <c r="B17" s="8">
        <v>2</v>
      </c>
      <c r="C17" s="8">
        <v>1</v>
      </c>
      <c r="D17" s="9">
        <v>-0.75</v>
      </c>
      <c r="E17" s="11">
        <f t="shared" si="0"/>
        <v>-0.04200000000000004</v>
      </c>
    </row>
    <row r="18" spans="1:5" ht="12.75">
      <c r="A18" s="8">
        <v>11</v>
      </c>
      <c r="B18" s="8">
        <v>15</v>
      </c>
      <c r="C18" s="8">
        <v>1</v>
      </c>
      <c r="D18" s="9">
        <v>-0.74</v>
      </c>
      <c r="E18" s="11">
        <f t="shared" si="0"/>
        <v>-0.03200000000000003</v>
      </c>
    </row>
    <row r="19" spans="1:5" ht="12.75">
      <c r="A19" s="8">
        <v>12</v>
      </c>
      <c r="B19" s="8">
        <v>27</v>
      </c>
      <c r="C19" s="8">
        <v>1</v>
      </c>
      <c r="D19" s="9">
        <v>-0.71</v>
      </c>
      <c r="E19" s="11">
        <f t="shared" si="0"/>
        <v>-0.0020000000000000018</v>
      </c>
    </row>
    <row r="20" spans="1:5" ht="12.75">
      <c r="A20" s="8">
        <v>13</v>
      </c>
      <c r="B20" s="8">
        <v>30</v>
      </c>
      <c r="C20" s="8">
        <v>1</v>
      </c>
      <c r="D20" s="9">
        <v>-0.55</v>
      </c>
      <c r="E20" s="11">
        <f t="shared" si="0"/>
        <v>0.15799999999999992</v>
      </c>
    </row>
    <row r="21" spans="1:5" ht="12.75">
      <c r="A21" s="8">
        <v>14</v>
      </c>
      <c r="B21" s="8">
        <v>50</v>
      </c>
      <c r="C21" s="8">
        <v>1</v>
      </c>
      <c r="D21" s="9">
        <v>-0.54</v>
      </c>
      <c r="E21" s="11">
        <f t="shared" si="0"/>
        <v>0.16799999999999993</v>
      </c>
    </row>
    <row r="22" spans="1:5" ht="12.75">
      <c r="A22" s="8">
        <v>15</v>
      </c>
      <c r="B22" s="8">
        <v>47</v>
      </c>
      <c r="C22" s="8">
        <v>1</v>
      </c>
      <c r="D22" s="9">
        <v>-0.42</v>
      </c>
      <c r="E22" s="11">
        <f t="shared" si="0"/>
        <v>0.288</v>
      </c>
    </row>
    <row r="23" spans="1:5" ht="12.75">
      <c r="A23" s="8">
        <v>16</v>
      </c>
      <c r="B23" s="8">
        <v>16</v>
      </c>
      <c r="C23" s="8">
        <v>1</v>
      </c>
      <c r="D23" s="9">
        <v>-0.37</v>
      </c>
      <c r="E23" s="11">
        <f t="shared" si="0"/>
        <v>0.33799999999999997</v>
      </c>
    </row>
    <row r="24" spans="1:5" ht="12.75">
      <c r="A24" s="8">
        <v>17</v>
      </c>
      <c r="B24" s="8">
        <v>26</v>
      </c>
      <c r="C24" s="8">
        <v>1</v>
      </c>
      <c r="D24" s="9">
        <v>-0.36</v>
      </c>
      <c r="E24" s="11">
        <f t="shared" si="0"/>
        <v>0.348</v>
      </c>
    </row>
    <row r="25" spans="1:5" ht="12.75">
      <c r="A25" s="8">
        <v>18</v>
      </c>
      <c r="B25" s="8">
        <v>23</v>
      </c>
      <c r="C25" s="8">
        <v>1</v>
      </c>
      <c r="D25" s="9">
        <v>-0.27</v>
      </c>
      <c r="E25" s="11">
        <f t="shared" si="0"/>
        <v>0.43799999999999994</v>
      </c>
    </row>
    <row r="26" spans="1:5" ht="12.75">
      <c r="A26" s="8">
        <v>19</v>
      </c>
      <c r="B26" s="8">
        <v>11</v>
      </c>
      <c r="C26" s="8">
        <v>1</v>
      </c>
      <c r="D26" s="9">
        <v>-0.23</v>
      </c>
      <c r="E26" s="11">
        <f t="shared" si="0"/>
        <v>0.478</v>
      </c>
    </row>
    <row r="27" spans="1:5" ht="12.75">
      <c r="A27" s="8">
        <v>20</v>
      </c>
      <c r="B27" s="8">
        <v>33</v>
      </c>
      <c r="C27" s="8">
        <v>1</v>
      </c>
      <c r="D27" s="9">
        <v>-0.21</v>
      </c>
      <c r="E27" s="11">
        <f t="shared" si="0"/>
        <v>0.498</v>
      </c>
    </row>
    <row r="28" spans="1:5" ht="12.75">
      <c r="A28" s="8">
        <v>21</v>
      </c>
      <c r="B28" s="8">
        <v>38</v>
      </c>
      <c r="C28" s="8">
        <v>1</v>
      </c>
      <c r="D28" s="9">
        <v>-0.17</v>
      </c>
      <c r="E28" s="11">
        <f t="shared" si="0"/>
        <v>0.5379999999999999</v>
      </c>
    </row>
    <row r="29" spans="1:5" ht="12.75">
      <c r="A29" s="8">
        <v>22</v>
      </c>
      <c r="B29" s="8">
        <v>12</v>
      </c>
      <c r="C29" s="8">
        <v>1</v>
      </c>
      <c r="D29" s="9">
        <v>-0.11</v>
      </c>
      <c r="E29" s="11">
        <f t="shared" si="0"/>
        <v>0.598</v>
      </c>
    </row>
    <row r="30" spans="1:5" ht="12.75">
      <c r="A30" s="8">
        <v>23</v>
      </c>
      <c r="B30" s="8">
        <v>6</v>
      </c>
      <c r="C30" s="8">
        <v>1</v>
      </c>
      <c r="D30" s="9">
        <v>-0.09</v>
      </c>
      <c r="E30" s="11">
        <f t="shared" si="0"/>
        <v>0.618</v>
      </c>
    </row>
    <row r="31" spans="1:5" ht="12.75">
      <c r="A31" s="8">
        <v>24</v>
      </c>
      <c r="B31" s="8">
        <v>17</v>
      </c>
      <c r="C31" s="8">
        <v>1</v>
      </c>
      <c r="D31" s="9">
        <v>-0.08</v>
      </c>
      <c r="E31" s="11">
        <f t="shared" si="0"/>
        <v>0.628</v>
      </c>
    </row>
    <row r="32" spans="1:5" ht="12.75">
      <c r="A32" s="8">
        <v>25</v>
      </c>
      <c r="B32" s="8">
        <v>4</v>
      </c>
      <c r="C32" s="8">
        <v>1</v>
      </c>
      <c r="D32" s="9">
        <v>-0.06</v>
      </c>
      <c r="E32" s="11">
        <f t="shared" si="0"/>
        <v>0.6479999999999999</v>
      </c>
    </row>
    <row r="33" spans="1:5" ht="12.75">
      <c r="A33" s="8">
        <v>26</v>
      </c>
      <c r="B33" s="8">
        <v>13</v>
      </c>
      <c r="C33" s="8">
        <v>1</v>
      </c>
      <c r="D33" s="9">
        <v>-0.05</v>
      </c>
      <c r="E33" s="11">
        <f t="shared" si="0"/>
        <v>0.6579999999999999</v>
      </c>
    </row>
    <row r="34" spans="1:5" ht="12.75">
      <c r="A34" s="8">
        <v>27</v>
      </c>
      <c r="B34" s="8">
        <v>29</v>
      </c>
      <c r="C34" s="8">
        <v>1</v>
      </c>
      <c r="D34" s="9">
        <v>-0.03</v>
      </c>
      <c r="E34" s="11">
        <f t="shared" si="0"/>
        <v>0.6779999999999999</v>
      </c>
    </row>
    <row r="35" spans="1:5" ht="12.75">
      <c r="A35" s="8">
        <v>28</v>
      </c>
      <c r="B35" s="8">
        <v>39</v>
      </c>
      <c r="C35" s="8">
        <v>1</v>
      </c>
      <c r="D35" s="9">
        <v>0.01</v>
      </c>
      <c r="E35" s="11">
        <f t="shared" si="0"/>
        <v>0.718</v>
      </c>
    </row>
    <row r="36" spans="1:5" ht="12.75">
      <c r="A36" s="8">
        <v>29</v>
      </c>
      <c r="B36" s="8">
        <v>19</v>
      </c>
      <c r="C36" s="8">
        <v>1</v>
      </c>
      <c r="D36" s="9">
        <v>0.02</v>
      </c>
      <c r="E36" s="11">
        <f t="shared" si="0"/>
        <v>0.728</v>
      </c>
    </row>
    <row r="37" spans="1:5" ht="12.75">
      <c r="A37" s="8">
        <v>30</v>
      </c>
      <c r="B37" s="8">
        <v>34</v>
      </c>
      <c r="C37" s="8">
        <v>1</v>
      </c>
      <c r="D37" s="9">
        <v>0.05</v>
      </c>
      <c r="E37" s="11">
        <f t="shared" si="0"/>
        <v>0.758</v>
      </c>
    </row>
    <row r="38" spans="1:5" ht="12.75">
      <c r="A38" s="8">
        <v>31</v>
      </c>
      <c r="B38" s="8">
        <v>37</v>
      </c>
      <c r="C38" s="8">
        <v>1</v>
      </c>
      <c r="D38" s="9">
        <v>0.14</v>
      </c>
      <c r="E38" s="11">
        <f t="shared" si="0"/>
        <v>0.848</v>
      </c>
    </row>
    <row r="39" spans="1:5" ht="12.75">
      <c r="A39" s="8">
        <v>32</v>
      </c>
      <c r="B39" s="8">
        <v>21</v>
      </c>
      <c r="C39" s="8">
        <v>1</v>
      </c>
      <c r="D39" s="9">
        <v>0.3</v>
      </c>
      <c r="E39" s="11">
        <f t="shared" si="0"/>
        <v>1.008</v>
      </c>
    </row>
    <row r="40" spans="1:5" ht="12.75">
      <c r="A40" s="8">
        <v>33</v>
      </c>
      <c r="B40" s="8">
        <v>40</v>
      </c>
      <c r="C40" s="8">
        <v>1</v>
      </c>
      <c r="D40" s="9">
        <v>0.35</v>
      </c>
      <c r="E40" s="11">
        <f t="shared" si="0"/>
        <v>1.0579999999999998</v>
      </c>
    </row>
    <row r="41" spans="1:5" ht="12.75">
      <c r="A41" s="8">
        <v>34</v>
      </c>
      <c r="B41" s="8">
        <v>14</v>
      </c>
      <c r="C41" s="8">
        <v>1</v>
      </c>
      <c r="D41" s="9">
        <v>0.41</v>
      </c>
      <c r="E41" s="11">
        <f t="shared" si="0"/>
        <v>1.1179999999999999</v>
      </c>
    </row>
    <row r="42" spans="1:5" ht="12.75">
      <c r="A42" s="8">
        <v>35</v>
      </c>
      <c r="B42" s="8">
        <v>3</v>
      </c>
      <c r="C42" s="8">
        <v>1</v>
      </c>
      <c r="D42" s="9">
        <v>0.46</v>
      </c>
      <c r="E42" s="11">
        <f t="shared" si="0"/>
        <v>1.168</v>
      </c>
    </row>
    <row r="43" spans="1:5" ht="12.75">
      <c r="A43" s="8">
        <v>36</v>
      </c>
      <c r="B43" s="8">
        <v>22</v>
      </c>
      <c r="C43" s="8">
        <v>1</v>
      </c>
      <c r="D43" s="9">
        <v>0.47</v>
      </c>
      <c r="E43" s="11">
        <f t="shared" si="0"/>
        <v>1.178</v>
      </c>
    </row>
    <row r="44" spans="1:5" ht="12.75">
      <c r="A44" s="8">
        <v>37</v>
      </c>
      <c r="B44" s="8">
        <v>7</v>
      </c>
      <c r="C44" s="8">
        <v>1</v>
      </c>
      <c r="D44" s="9">
        <v>0.68</v>
      </c>
      <c r="E44" s="11">
        <f t="shared" si="0"/>
        <v>1.388</v>
      </c>
    </row>
    <row r="45" spans="1:5" ht="12.75">
      <c r="A45" s="8">
        <v>38</v>
      </c>
      <c r="B45" s="8">
        <v>46</v>
      </c>
      <c r="C45" s="8">
        <v>1</v>
      </c>
      <c r="D45" s="9">
        <v>0.69</v>
      </c>
      <c r="E45" s="11">
        <f t="shared" si="0"/>
        <v>1.398</v>
      </c>
    </row>
    <row r="46" spans="1:5" ht="12.75">
      <c r="A46" s="8">
        <v>39</v>
      </c>
      <c r="B46" s="8">
        <v>48</v>
      </c>
      <c r="C46" s="8">
        <v>1</v>
      </c>
      <c r="D46" s="9">
        <v>0.82</v>
      </c>
      <c r="E46" s="11">
        <f t="shared" si="0"/>
        <v>1.528</v>
      </c>
    </row>
    <row r="47" spans="1:5" ht="12.75">
      <c r="A47" s="8">
        <v>40</v>
      </c>
      <c r="B47" s="8">
        <v>42</v>
      </c>
      <c r="C47" s="8">
        <v>1</v>
      </c>
      <c r="D47" s="9">
        <v>0.85</v>
      </c>
      <c r="E47" s="11">
        <f t="shared" si="0"/>
        <v>1.5579999999999998</v>
      </c>
    </row>
    <row r="48" spans="1:5" ht="12.75">
      <c r="A48" s="8">
        <v>41</v>
      </c>
      <c r="B48" s="8">
        <v>43</v>
      </c>
      <c r="C48" s="8">
        <v>1</v>
      </c>
      <c r="D48" s="9">
        <v>0.88</v>
      </c>
      <c r="E48" s="11">
        <f t="shared" si="0"/>
        <v>1.588</v>
      </c>
    </row>
    <row r="49" spans="1:5" ht="12.75">
      <c r="A49" s="8">
        <v>42</v>
      </c>
      <c r="B49" s="8">
        <v>45</v>
      </c>
      <c r="C49" s="8">
        <v>1</v>
      </c>
      <c r="D49" s="9">
        <v>0.88</v>
      </c>
      <c r="E49" s="11">
        <f t="shared" si="0"/>
        <v>1.588</v>
      </c>
    </row>
    <row r="50" spans="1:5" ht="12.75">
      <c r="A50" s="8">
        <v>43</v>
      </c>
      <c r="B50" s="8">
        <v>36</v>
      </c>
      <c r="C50" s="8">
        <v>1</v>
      </c>
      <c r="D50" s="9">
        <v>1.13</v>
      </c>
      <c r="E50" s="11">
        <f t="shared" si="0"/>
        <v>1.8379999999999999</v>
      </c>
    </row>
    <row r="51" spans="1:5" ht="12.75">
      <c r="A51" s="8">
        <v>44</v>
      </c>
      <c r="B51" s="8">
        <v>41</v>
      </c>
      <c r="C51" s="8">
        <v>1</v>
      </c>
      <c r="D51" s="9">
        <v>1.14</v>
      </c>
      <c r="E51" s="11">
        <f t="shared" si="0"/>
        <v>1.8479999999999999</v>
      </c>
    </row>
    <row r="52" spans="1:5" ht="12.75">
      <c r="A52" s="8">
        <v>45</v>
      </c>
      <c r="B52" s="8">
        <v>49</v>
      </c>
      <c r="C52" s="8">
        <v>1</v>
      </c>
      <c r="D52" s="9">
        <v>1.19</v>
      </c>
      <c r="E52" s="11">
        <f t="shared" si="0"/>
        <v>1.898</v>
      </c>
    </row>
    <row r="53" spans="1:5" ht="12.75">
      <c r="A53" s="8">
        <v>46</v>
      </c>
      <c r="B53" s="8">
        <v>35</v>
      </c>
      <c r="C53" s="8">
        <v>1</v>
      </c>
      <c r="D53" s="9">
        <v>1.31</v>
      </c>
      <c r="E53" s="11">
        <f t="shared" si="0"/>
        <v>2.018</v>
      </c>
    </row>
    <row r="54" spans="1:5" ht="12.75">
      <c r="A54" s="8">
        <v>47</v>
      </c>
      <c r="B54" s="8">
        <v>32</v>
      </c>
      <c r="C54" s="8">
        <v>1</v>
      </c>
      <c r="D54" s="9">
        <v>1.36</v>
      </c>
      <c r="E54" s="11">
        <f t="shared" si="0"/>
        <v>2.068</v>
      </c>
    </row>
    <row r="55" spans="1:5" ht="12.75">
      <c r="A55" s="8">
        <v>48</v>
      </c>
      <c r="B55" s="8">
        <v>24</v>
      </c>
      <c r="C55" s="8">
        <v>1</v>
      </c>
      <c r="D55" s="9">
        <v>1.46</v>
      </c>
      <c r="E55" s="11">
        <f t="shared" si="0"/>
        <v>2.168</v>
      </c>
    </row>
    <row r="56" spans="1:5" ht="12.75">
      <c r="A56" s="8">
        <v>49</v>
      </c>
      <c r="B56" s="8">
        <v>44</v>
      </c>
      <c r="C56" s="8">
        <v>1</v>
      </c>
      <c r="D56" s="9">
        <v>1.5</v>
      </c>
      <c r="E56" s="11">
        <f t="shared" si="0"/>
        <v>2.208</v>
      </c>
    </row>
    <row r="57" spans="1:5" ht="12.75">
      <c r="A57" s="8">
        <v>50</v>
      </c>
      <c r="B57" s="8">
        <v>31</v>
      </c>
      <c r="C57" s="8">
        <v>1</v>
      </c>
      <c r="D57" s="9">
        <v>1.54</v>
      </c>
      <c r="E57" s="11">
        <f t="shared" si="0"/>
        <v>2.248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45" sqref="A45"/>
    </sheetView>
  </sheetViews>
  <sheetFormatPr defaultColWidth="9.140625" defaultRowHeight="12.75"/>
  <sheetData>
    <row r="1" ht="12.75">
      <c r="A1" s="2" t="s">
        <v>5</v>
      </c>
    </row>
    <row r="2" ht="12.75">
      <c r="A2" s="2"/>
    </row>
    <row r="3" ht="12.75">
      <c r="A3" s="2" t="s">
        <v>10</v>
      </c>
    </row>
    <row r="6" ht="12.75">
      <c r="B6" t="s">
        <v>35</v>
      </c>
    </row>
    <row r="7" spans="1:6" ht="25.5">
      <c r="A7" s="6" t="s">
        <v>34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</row>
    <row r="8" spans="1:6" ht="12.75">
      <c r="A8">
        <v>215</v>
      </c>
      <c r="B8">
        <v>0.99</v>
      </c>
      <c r="C8">
        <v>0.99</v>
      </c>
      <c r="D8">
        <v>0.99</v>
      </c>
      <c r="E8">
        <v>0.99</v>
      </c>
      <c r="F8">
        <v>4.8</v>
      </c>
    </row>
    <row r="9" spans="1:6" ht="12.75">
      <c r="A9">
        <v>212</v>
      </c>
      <c r="B9">
        <v>0.99</v>
      </c>
      <c r="C9">
        <v>0.99</v>
      </c>
      <c r="D9">
        <v>0.98</v>
      </c>
      <c r="E9">
        <v>0.99</v>
      </c>
      <c r="F9">
        <v>4.7</v>
      </c>
    </row>
    <row r="10" spans="1:6" ht="12.75">
      <c r="A10">
        <v>209</v>
      </c>
      <c r="B10">
        <v>0.99</v>
      </c>
      <c r="C10">
        <v>0.99</v>
      </c>
      <c r="D10">
        <v>0.97</v>
      </c>
      <c r="E10">
        <v>0.98</v>
      </c>
      <c r="F10">
        <v>4.6</v>
      </c>
    </row>
    <row r="11" spans="1:6" ht="12.75">
      <c r="A11">
        <v>206</v>
      </c>
      <c r="B11">
        <v>0.98</v>
      </c>
      <c r="C11">
        <v>0.99</v>
      </c>
      <c r="D11">
        <v>0.96</v>
      </c>
      <c r="E11">
        <v>0.98</v>
      </c>
      <c r="F11">
        <v>4.5</v>
      </c>
    </row>
    <row r="12" spans="1:6" ht="12.75">
      <c r="A12">
        <v>203</v>
      </c>
      <c r="B12">
        <v>0.98</v>
      </c>
      <c r="C12">
        <v>0.99</v>
      </c>
      <c r="D12">
        <v>0.94</v>
      </c>
      <c r="E12">
        <v>0.97</v>
      </c>
      <c r="F12">
        <v>4.4</v>
      </c>
    </row>
    <row r="13" spans="1:6" ht="12.75">
      <c r="A13">
        <v>200</v>
      </c>
      <c r="B13">
        <v>0.97</v>
      </c>
      <c r="C13">
        <v>0.99</v>
      </c>
      <c r="D13">
        <v>0.91</v>
      </c>
      <c r="E13">
        <v>0.97</v>
      </c>
      <c r="F13">
        <v>4.3</v>
      </c>
    </row>
    <row r="14" spans="1:6" ht="12.75">
      <c r="A14">
        <v>197</v>
      </c>
      <c r="B14">
        <v>0.96</v>
      </c>
      <c r="C14">
        <v>0.98</v>
      </c>
      <c r="D14">
        <v>0.88</v>
      </c>
      <c r="E14">
        <v>0.96</v>
      </c>
      <c r="F14">
        <v>4.1</v>
      </c>
    </row>
    <row r="15" spans="1:6" ht="12.75">
      <c r="A15">
        <v>194</v>
      </c>
      <c r="B15">
        <v>0.94</v>
      </c>
      <c r="C15">
        <v>0.98</v>
      </c>
      <c r="D15">
        <v>0.83</v>
      </c>
      <c r="E15">
        <v>0.95</v>
      </c>
      <c r="F15">
        <v>3.9</v>
      </c>
    </row>
    <row r="16" spans="1:6" ht="12.75">
      <c r="A16">
        <v>191</v>
      </c>
      <c r="B16">
        <v>0.92</v>
      </c>
      <c r="C16">
        <v>0.97</v>
      </c>
      <c r="D16">
        <v>0.77</v>
      </c>
      <c r="E16">
        <v>0.94</v>
      </c>
      <c r="F16">
        <v>3.7</v>
      </c>
    </row>
    <row r="17" spans="1:6" ht="12.75">
      <c r="A17">
        <v>188</v>
      </c>
      <c r="B17">
        <v>0.89</v>
      </c>
      <c r="C17">
        <v>0.96</v>
      </c>
      <c r="D17">
        <v>0.7</v>
      </c>
      <c r="E17">
        <v>0.92</v>
      </c>
      <c r="F17">
        <v>3.5</v>
      </c>
    </row>
    <row r="18" spans="1:6" ht="12.75">
      <c r="A18">
        <v>185</v>
      </c>
      <c r="B18">
        <v>0.85</v>
      </c>
      <c r="C18">
        <v>0.95</v>
      </c>
      <c r="D18">
        <v>0.63</v>
      </c>
      <c r="E18">
        <v>0.91</v>
      </c>
      <c r="F18">
        <v>3.2</v>
      </c>
    </row>
    <row r="19" spans="1:6" ht="12.75">
      <c r="A19">
        <v>182</v>
      </c>
      <c r="B19">
        <v>0.81</v>
      </c>
      <c r="C19">
        <v>0.93</v>
      </c>
      <c r="D19">
        <v>0.55</v>
      </c>
      <c r="E19">
        <v>0.89</v>
      </c>
      <c r="F19">
        <v>2.9</v>
      </c>
    </row>
    <row r="20" spans="1:6" ht="12.75">
      <c r="A20">
        <v>179</v>
      </c>
      <c r="B20">
        <v>0.75</v>
      </c>
      <c r="C20">
        <v>0.91</v>
      </c>
      <c r="D20">
        <v>0.48</v>
      </c>
      <c r="E20">
        <v>0.86</v>
      </c>
      <c r="F20">
        <v>2.6</v>
      </c>
    </row>
    <row r="21" spans="1:6" ht="12.75">
      <c r="A21">
        <v>176</v>
      </c>
      <c r="B21">
        <v>0.68</v>
      </c>
      <c r="C21">
        <v>0.89</v>
      </c>
      <c r="D21">
        <v>0.42</v>
      </c>
      <c r="E21">
        <v>0.83</v>
      </c>
      <c r="F21">
        <v>2.4</v>
      </c>
    </row>
    <row r="22" spans="1:6" ht="12.75">
      <c r="A22">
        <v>173</v>
      </c>
      <c r="B22">
        <v>0.6</v>
      </c>
      <c r="C22">
        <v>0.86</v>
      </c>
      <c r="D22">
        <v>0.37</v>
      </c>
      <c r="E22">
        <v>0.8</v>
      </c>
      <c r="F22">
        <v>2.1</v>
      </c>
    </row>
    <row r="23" spans="1:6" ht="12.75">
      <c r="A23">
        <v>170</v>
      </c>
      <c r="B23" s="3" t="s">
        <v>29</v>
      </c>
      <c r="C23">
        <v>0.83</v>
      </c>
      <c r="D23">
        <v>0.34</v>
      </c>
      <c r="E23">
        <v>0.77</v>
      </c>
      <c r="F23">
        <v>1.8</v>
      </c>
    </row>
    <row r="24" spans="1:6" ht="12.75">
      <c r="A24">
        <v>167</v>
      </c>
      <c r="B24">
        <v>0.45</v>
      </c>
      <c r="C24">
        <v>0.79</v>
      </c>
      <c r="D24">
        <v>0.31</v>
      </c>
      <c r="E24">
        <v>0.73</v>
      </c>
      <c r="F24" s="3" t="s">
        <v>30</v>
      </c>
    </row>
    <row r="25" spans="1:6" ht="12.75">
      <c r="A25">
        <v>164</v>
      </c>
      <c r="B25">
        <v>0.37</v>
      </c>
      <c r="C25">
        <v>0.74</v>
      </c>
      <c r="D25">
        <v>0.29</v>
      </c>
      <c r="E25">
        <v>0.69</v>
      </c>
      <c r="F25">
        <v>1.3</v>
      </c>
    </row>
    <row r="26" spans="1:6" ht="12.75">
      <c r="A26">
        <v>161</v>
      </c>
      <c r="B26">
        <v>0.3</v>
      </c>
      <c r="C26">
        <v>0.69</v>
      </c>
      <c r="D26">
        <v>0.28</v>
      </c>
      <c r="E26">
        <v>0.66</v>
      </c>
      <c r="F26">
        <v>1.1</v>
      </c>
    </row>
    <row r="27" spans="1:6" ht="12.75">
      <c r="A27">
        <v>158</v>
      </c>
      <c r="B27">
        <v>0.24</v>
      </c>
      <c r="C27">
        <v>0.63</v>
      </c>
      <c r="D27">
        <v>0.27</v>
      </c>
      <c r="E27">
        <v>0.62</v>
      </c>
      <c r="F27">
        <v>0.9</v>
      </c>
    </row>
    <row r="28" spans="1:6" ht="12.75">
      <c r="A28">
        <v>155</v>
      </c>
      <c r="B28">
        <v>0.2</v>
      </c>
      <c r="C28" s="3" t="s">
        <v>31</v>
      </c>
      <c r="D28">
        <v>0.26</v>
      </c>
      <c r="E28">
        <v>0.58</v>
      </c>
      <c r="F28">
        <v>0.7</v>
      </c>
    </row>
    <row r="29" spans="1:6" ht="12.75">
      <c r="A29">
        <v>152</v>
      </c>
      <c r="B29">
        <v>0.16</v>
      </c>
      <c r="C29">
        <v>0.52</v>
      </c>
      <c r="D29">
        <v>0.26</v>
      </c>
      <c r="E29">
        <v>0.55</v>
      </c>
      <c r="F29">
        <v>0.6</v>
      </c>
    </row>
    <row r="30" spans="1:6" ht="12.75">
      <c r="A30">
        <v>149</v>
      </c>
      <c r="B30">
        <v>0.13</v>
      </c>
      <c r="C30">
        <v>0.46</v>
      </c>
      <c r="D30">
        <v>0.26</v>
      </c>
      <c r="E30">
        <v>0.52</v>
      </c>
      <c r="F30">
        <v>0.5</v>
      </c>
    </row>
    <row r="31" spans="1:6" ht="12.75">
      <c r="A31">
        <v>146</v>
      </c>
      <c r="B31">
        <v>0.11</v>
      </c>
      <c r="C31">
        <v>0.41</v>
      </c>
      <c r="D31">
        <v>0.25</v>
      </c>
      <c r="E31">
        <v>0.49</v>
      </c>
      <c r="F31">
        <v>0.4</v>
      </c>
    </row>
    <row r="32" spans="1:6" ht="12.75">
      <c r="A32">
        <v>143</v>
      </c>
      <c r="B32">
        <v>0.09</v>
      </c>
      <c r="C32">
        <v>0.36</v>
      </c>
      <c r="D32">
        <v>0.25</v>
      </c>
      <c r="E32">
        <v>0.46</v>
      </c>
      <c r="F32">
        <v>0.3</v>
      </c>
    </row>
    <row r="33" spans="1:6" ht="12.75">
      <c r="A33">
        <v>140</v>
      </c>
      <c r="B33">
        <v>0.08</v>
      </c>
      <c r="C33">
        <v>0.32</v>
      </c>
      <c r="D33">
        <v>0.25</v>
      </c>
      <c r="E33" s="3" t="s">
        <v>32</v>
      </c>
      <c r="F33">
        <v>0.2</v>
      </c>
    </row>
    <row r="34" spans="1:6" ht="12.75">
      <c r="A34">
        <v>137</v>
      </c>
      <c r="B34">
        <v>0.07</v>
      </c>
      <c r="C34">
        <v>0.29</v>
      </c>
      <c r="D34">
        <v>0.25</v>
      </c>
      <c r="E34">
        <v>0.43</v>
      </c>
      <c r="F34">
        <v>0.2</v>
      </c>
    </row>
    <row r="35" spans="1:6" ht="12.75">
      <c r="A35">
        <v>134</v>
      </c>
      <c r="B35">
        <v>0.07</v>
      </c>
      <c r="C35">
        <v>0.26</v>
      </c>
      <c r="D35">
        <v>0.25</v>
      </c>
      <c r="E35">
        <v>0.41</v>
      </c>
      <c r="F35">
        <v>0.2</v>
      </c>
    </row>
    <row r="36" spans="1:6" ht="12.75">
      <c r="A36">
        <v>131</v>
      </c>
      <c r="B36">
        <v>0.06</v>
      </c>
      <c r="C36">
        <v>0.24</v>
      </c>
      <c r="D36">
        <v>0.25</v>
      </c>
      <c r="E36">
        <v>0.4</v>
      </c>
      <c r="F36">
        <v>0.1</v>
      </c>
    </row>
    <row r="37" spans="1:6" ht="12.75">
      <c r="A37">
        <v>128</v>
      </c>
      <c r="B37">
        <v>0.06</v>
      </c>
      <c r="C37">
        <v>0.22</v>
      </c>
      <c r="D37">
        <v>0.25</v>
      </c>
      <c r="E37">
        <v>0.39</v>
      </c>
      <c r="F37">
        <v>0.1</v>
      </c>
    </row>
    <row r="38" spans="1:6" ht="12.75">
      <c r="A38">
        <v>125</v>
      </c>
      <c r="B38">
        <v>0.06</v>
      </c>
      <c r="C38">
        <v>0.2</v>
      </c>
      <c r="D38" s="3" t="s">
        <v>33</v>
      </c>
      <c r="E38">
        <v>0.38</v>
      </c>
      <c r="F38">
        <v>0.1</v>
      </c>
    </row>
    <row r="41" spans="1:6" ht="26.25" customHeight="1">
      <c r="A41" t="s">
        <v>28</v>
      </c>
      <c r="B41" s="12" t="s">
        <v>41</v>
      </c>
      <c r="C41" s="12"/>
      <c r="D41" s="12"/>
      <c r="E41" s="12"/>
      <c r="F41" s="12"/>
    </row>
    <row r="42" spans="2:6" ht="41.25" customHeight="1">
      <c r="B42" s="12" t="s">
        <v>42</v>
      </c>
      <c r="C42" s="12"/>
      <c r="D42" s="12"/>
      <c r="E42" s="12"/>
      <c r="F42" s="12"/>
    </row>
    <row r="43" spans="2:6" ht="12.75">
      <c r="B43" s="12"/>
      <c r="C43" s="12"/>
      <c r="D43" s="12"/>
      <c r="E43" s="12"/>
      <c r="F43" s="12"/>
    </row>
    <row r="45" ht="12.75">
      <c r="A45" t="s">
        <v>43</v>
      </c>
    </row>
  </sheetData>
  <mergeCells count="3">
    <mergeCell ref="B41:F41"/>
    <mergeCell ref="B42:F42"/>
    <mergeCell ref="B43:F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2">
      <selection activeCell="B27" sqref="B27"/>
    </sheetView>
  </sheetViews>
  <sheetFormatPr defaultColWidth="9.140625" defaultRowHeight="12.75"/>
  <cols>
    <col min="1" max="1" width="15.28125" style="0" customWidth="1"/>
    <col min="2" max="2" width="11.140625" style="0" customWidth="1"/>
    <col min="3" max="3" width="11.28125" style="0" customWidth="1"/>
    <col min="4" max="4" width="10.421875" style="0" customWidth="1"/>
    <col min="6" max="6" width="9.00390625" style="0" customWidth="1"/>
  </cols>
  <sheetData>
    <row r="1" ht="12.75">
      <c r="A1" s="2" t="s">
        <v>5</v>
      </c>
    </row>
    <row r="2" ht="12.75">
      <c r="A2" s="2"/>
    </row>
    <row r="3" ht="12.75">
      <c r="A3" s="2" t="s">
        <v>11</v>
      </c>
    </row>
    <row r="5" ht="12.75">
      <c r="A5" s="2" t="s">
        <v>24</v>
      </c>
    </row>
    <row r="7" spans="2:6" ht="12.75">
      <c r="B7" s="13" t="s">
        <v>25</v>
      </c>
      <c r="C7" s="13"/>
      <c r="D7" s="13"/>
      <c r="E7" s="13"/>
      <c r="F7" s="13"/>
    </row>
    <row r="8" spans="1:7" ht="25.5">
      <c r="A8" s="4" t="s">
        <v>26</v>
      </c>
      <c r="B8">
        <v>1</v>
      </c>
      <c r="C8">
        <v>2</v>
      </c>
      <c r="D8">
        <v>3</v>
      </c>
      <c r="E8">
        <v>4</v>
      </c>
      <c r="F8">
        <v>5</v>
      </c>
      <c r="G8" t="s">
        <v>18</v>
      </c>
    </row>
    <row r="9" spans="1:7" ht="12.75">
      <c r="A9">
        <v>1</v>
      </c>
      <c r="B9">
        <v>90</v>
      </c>
      <c r="C9">
        <v>107</v>
      </c>
      <c r="D9">
        <v>62</v>
      </c>
      <c r="E9">
        <v>19</v>
      </c>
      <c r="F9">
        <v>6</v>
      </c>
      <c r="G9">
        <f>SUM(B9:F9)</f>
        <v>284</v>
      </c>
    </row>
    <row r="10" spans="1:7" ht="12.75">
      <c r="A10">
        <v>2</v>
      </c>
      <c r="B10">
        <v>36</v>
      </c>
      <c r="C10">
        <v>128</v>
      </c>
      <c r="D10">
        <v>161</v>
      </c>
      <c r="E10">
        <v>72</v>
      </c>
      <c r="F10">
        <v>7</v>
      </c>
      <c r="G10">
        <f>SUM(B10:F10)</f>
        <v>404</v>
      </c>
    </row>
    <row r="11" spans="1:7" ht="12.75">
      <c r="A11">
        <v>3</v>
      </c>
      <c r="B11">
        <v>3</v>
      </c>
      <c r="C11">
        <v>48</v>
      </c>
      <c r="D11">
        <v>117</v>
      </c>
      <c r="E11">
        <v>133</v>
      </c>
      <c r="F11">
        <v>21</v>
      </c>
      <c r="G11">
        <f>SUM(B11:F11)</f>
        <v>322</v>
      </c>
    </row>
    <row r="12" spans="1:7" ht="12.75">
      <c r="A12">
        <v>4</v>
      </c>
      <c r="B12">
        <v>1</v>
      </c>
      <c r="C12">
        <v>24</v>
      </c>
      <c r="D12">
        <v>85</v>
      </c>
      <c r="E12">
        <v>104</v>
      </c>
      <c r="F12">
        <v>47</v>
      </c>
      <c r="G12">
        <f>SUM(B12:F12)</f>
        <v>261</v>
      </c>
    </row>
    <row r="13" spans="1:7" ht="12.75">
      <c r="A13">
        <v>5</v>
      </c>
      <c r="B13">
        <v>1</v>
      </c>
      <c r="C13">
        <v>9</v>
      </c>
      <c r="D13">
        <v>73</v>
      </c>
      <c r="E13">
        <v>230</v>
      </c>
      <c r="F13">
        <v>164</v>
      </c>
      <c r="G13">
        <f>SUM(B13:F13)</f>
        <v>477</v>
      </c>
    </row>
    <row r="14" spans="1:7" ht="12.75">
      <c r="A14" t="s">
        <v>18</v>
      </c>
      <c r="B14">
        <f aca="true" t="shared" si="0" ref="B14:G14">SUM(B9:B13)</f>
        <v>131</v>
      </c>
      <c r="C14">
        <f t="shared" si="0"/>
        <v>316</v>
      </c>
      <c r="D14">
        <f t="shared" si="0"/>
        <v>498</v>
      </c>
      <c r="E14">
        <f t="shared" si="0"/>
        <v>558</v>
      </c>
      <c r="F14">
        <f t="shared" si="0"/>
        <v>245</v>
      </c>
      <c r="G14">
        <f t="shared" si="0"/>
        <v>1748</v>
      </c>
    </row>
    <row r="16" spans="1:4" ht="12.75">
      <c r="A16" s="2" t="s">
        <v>19</v>
      </c>
      <c r="B16" s="3" t="s">
        <v>20</v>
      </c>
      <c r="C16" s="3" t="s">
        <v>21</v>
      </c>
      <c r="D16" s="3" t="s">
        <v>22</v>
      </c>
    </row>
    <row r="17" spans="1:4" ht="12.75">
      <c r="A17" s="5" t="s">
        <v>23</v>
      </c>
      <c r="B17">
        <v>16</v>
      </c>
      <c r="C17">
        <v>901.923</v>
      </c>
      <c r="D17">
        <v>0.001</v>
      </c>
    </row>
    <row r="18" spans="1:2" ht="12.75">
      <c r="A18" s="5" t="s">
        <v>27</v>
      </c>
      <c r="B18">
        <v>0.718</v>
      </c>
    </row>
  </sheetData>
  <mergeCells count="1">
    <mergeCell ref="B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2006-03-25T23:32:25Z</cp:lastPrinted>
  <dcterms:created xsi:type="dcterms:W3CDTF">2006-03-24T03:09:15Z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